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Sheet1!$B$7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4519"/>
</workbook>
</file>

<file path=xl/calcChain.xml><?xml version="1.0" encoding="utf-8"?>
<calcChain xmlns="http://schemas.openxmlformats.org/spreadsheetml/2006/main">
  <c r="D53" i="1"/>
  <c r="C53" s="1"/>
  <c r="E53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D52"/>
  <c r="C52" s="1"/>
  <c r="E52"/>
  <c r="D51"/>
  <c r="C51" s="1"/>
  <c r="D50"/>
  <c r="C50" s="1"/>
  <c r="D49"/>
  <c r="C49" s="1"/>
  <c r="D48"/>
  <c r="C48" s="1"/>
  <c r="E48"/>
  <c r="D47"/>
  <c r="C47" s="1"/>
  <c r="D46"/>
  <c r="C46" s="1"/>
  <c r="D45"/>
  <c r="D44"/>
  <c r="E44" s="1"/>
  <c r="D43"/>
  <c r="D42"/>
  <c r="E42" s="1"/>
  <c r="D41"/>
  <c r="D40"/>
  <c r="E40" s="1"/>
  <c r="D39"/>
  <c r="D38"/>
  <c r="E38" s="1"/>
  <c r="D37"/>
  <c r="D36"/>
  <c r="E36" s="1"/>
  <c r="D35"/>
  <c r="D34"/>
  <c r="E34" s="1"/>
  <c r="D33"/>
  <c r="D32"/>
  <c r="E32" s="1"/>
  <c r="D31"/>
  <c r="D30"/>
  <c r="E30" s="1"/>
  <c r="D29"/>
  <c r="D28"/>
  <c r="E28" s="1"/>
  <c r="D27"/>
  <c r="D26"/>
  <c r="E26" s="1"/>
  <c r="D25"/>
  <c r="D24"/>
  <c r="E24" s="1"/>
  <c r="D23"/>
  <c r="D22"/>
  <c r="E22" s="1"/>
  <c r="D21"/>
  <c r="D20"/>
  <c r="E20" s="1"/>
  <c r="D19"/>
  <c r="D18"/>
  <c r="E18" s="1"/>
  <c r="D17"/>
  <c r="D16"/>
  <c r="E16" s="1"/>
  <c r="D15"/>
  <c r="D14"/>
  <c r="E14" s="1"/>
  <c r="D13"/>
  <c r="D12"/>
  <c r="E12" s="1"/>
  <c r="D11"/>
  <c r="D10"/>
  <c r="E10" s="1"/>
  <c r="D9"/>
  <c r="D8"/>
  <c r="E8" s="1"/>
  <c r="D7"/>
  <c r="D6"/>
  <c r="E6" s="1"/>
  <c r="D5"/>
  <c r="E5" s="1"/>
  <c r="D3"/>
  <c r="E3" s="1"/>
  <c r="D4"/>
  <c r="E4" s="1"/>
  <c r="E47" l="1"/>
  <c r="E49"/>
  <c r="E46"/>
  <c r="E50"/>
  <c r="E51"/>
  <c r="E7"/>
  <c r="E9"/>
  <c r="E11"/>
  <c r="E13"/>
  <c r="E15"/>
  <c r="E17"/>
  <c r="E19"/>
  <c r="E21"/>
  <c r="E23"/>
  <c r="E25"/>
  <c r="E27"/>
  <c r="E29"/>
  <c r="E31"/>
  <c r="E33"/>
  <c r="E35"/>
  <c r="E37"/>
  <c r="E39"/>
  <c r="E41"/>
  <c r="E43"/>
  <c r="E45"/>
</calcChain>
</file>

<file path=xl/sharedStrings.xml><?xml version="1.0" encoding="utf-8"?>
<sst xmlns="http://schemas.openxmlformats.org/spreadsheetml/2006/main" count="5" uniqueCount="5">
  <si>
    <t>(A*256)+B</t>
  </si>
  <si>
    <t>Volts</t>
  </si>
  <si>
    <t>Temp F</t>
  </si>
  <si>
    <t>Poly Formula</t>
  </si>
  <si>
    <t>A/D Counts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</si>
</sst>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0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Table Volts</c:v>
          </c:tx>
          <c:marker>
            <c:symbol val="none"/>
          </c:marker>
          <c:val>
            <c:numRef>
              <c:f>Sheet1!$A$7:$A$45</c:f>
              <c:numCache>
                <c:formatCode>General</c:formatCode>
                <c:ptCount val="39"/>
                <c:pt idx="0">
                  <c:v>4.8899999999999997</c:v>
                </c:pt>
                <c:pt idx="1">
                  <c:v>4.8600000000000003</c:v>
                </c:pt>
                <c:pt idx="2">
                  <c:v>4.8099999999999996</c:v>
                </c:pt>
                <c:pt idx="3">
                  <c:v>4.74</c:v>
                </c:pt>
                <c:pt idx="4">
                  <c:v>4.66</c:v>
                </c:pt>
                <c:pt idx="5">
                  <c:v>4.5599999999999996</c:v>
                </c:pt>
                <c:pt idx="6">
                  <c:v>4.45</c:v>
                </c:pt>
                <c:pt idx="7">
                  <c:v>4.3</c:v>
                </c:pt>
                <c:pt idx="8">
                  <c:v>4.1399999999999997</c:v>
                </c:pt>
                <c:pt idx="9">
                  <c:v>3.95</c:v>
                </c:pt>
                <c:pt idx="10">
                  <c:v>3.73</c:v>
                </c:pt>
                <c:pt idx="11">
                  <c:v>3.5</c:v>
                </c:pt>
                <c:pt idx="12">
                  <c:v>3.26</c:v>
                </c:pt>
                <c:pt idx="13">
                  <c:v>3</c:v>
                </c:pt>
                <c:pt idx="14">
                  <c:v>2.74</c:v>
                </c:pt>
                <c:pt idx="15">
                  <c:v>2.48</c:v>
                </c:pt>
                <c:pt idx="16">
                  <c:v>2.23</c:v>
                </c:pt>
                <c:pt idx="17">
                  <c:v>1.99</c:v>
                </c:pt>
                <c:pt idx="18">
                  <c:v>1.77</c:v>
                </c:pt>
                <c:pt idx="19">
                  <c:v>1.56</c:v>
                </c:pt>
                <c:pt idx="20">
                  <c:v>1.37</c:v>
                </c:pt>
                <c:pt idx="21">
                  <c:v>1.2</c:v>
                </c:pt>
                <c:pt idx="22">
                  <c:v>1.05</c:v>
                </c:pt>
                <c:pt idx="23">
                  <c:v>0.92</c:v>
                </c:pt>
                <c:pt idx="24">
                  <c:v>0.8</c:v>
                </c:pt>
                <c:pt idx="25">
                  <c:v>0.7</c:v>
                </c:pt>
                <c:pt idx="26">
                  <c:v>0.61</c:v>
                </c:pt>
                <c:pt idx="27">
                  <c:v>0.54</c:v>
                </c:pt>
                <c:pt idx="28">
                  <c:v>0.47</c:v>
                </c:pt>
                <c:pt idx="29">
                  <c:v>0.41</c:v>
                </c:pt>
                <c:pt idx="30">
                  <c:v>0.36</c:v>
                </c:pt>
                <c:pt idx="31">
                  <c:v>0.32</c:v>
                </c:pt>
                <c:pt idx="32">
                  <c:v>0.28000000000000003</c:v>
                </c:pt>
                <c:pt idx="33">
                  <c:v>0.25</c:v>
                </c:pt>
                <c:pt idx="34">
                  <c:v>0.22</c:v>
                </c:pt>
                <c:pt idx="35">
                  <c:v>0.19</c:v>
                </c:pt>
                <c:pt idx="36">
                  <c:v>0.17</c:v>
                </c:pt>
                <c:pt idx="37">
                  <c:v>0.15</c:v>
                </c:pt>
                <c:pt idx="38">
                  <c:v>0.14000000000000001</c:v>
                </c:pt>
              </c:numCache>
            </c:numRef>
          </c:val>
        </c:ser>
        <c:ser>
          <c:idx val="1"/>
          <c:order val="1"/>
          <c:tx>
            <c:v>Table Temp ºF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Sheet1!$B$7:$B$45</c:f>
              <c:numCache>
                <c:formatCode>General</c:formatCode>
                <c:ptCount val="39"/>
                <c:pt idx="0">
                  <c:v>-40</c:v>
                </c:pt>
                <c:pt idx="1">
                  <c:v>-31</c:v>
                </c:pt>
                <c:pt idx="2">
                  <c:v>-22</c:v>
                </c:pt>
                <c:pt idx="3">
                  <c:v>-13</c:v>
                </c:pt>
                <c:pt idx="4">
                  <c:v>-4</c:v>
                </c:pt>
                <c:pt idx="5">
                  <c:v>5</c:v>
                </c:pt>
                <c:pt idx="6">
                  <c:v>14</c:v>
                </c:pt>
                <c:pt idx="7">
                  <c:v>23</c:v>
                </c:pt>
                <c:pt idx="8">
                  <c:v>32</c:v>
                </c:pt>
                <c:pt idx="9">
                  <c:v>41</c:v>
                </c:pt>
                <c:pt idx="10">
                  <c:v>50</c:v>
                </c:pt>
                <c:pt idx="11">
                  <c:v>59</c:v>
                </c:pt>
                <c:pt idx="12">
                  <c:v>68</c:v>
                </c:pt>
                <c:pt idx="13">
                  <c:v>77</c:v>
                </c:pt>
                <c:pt idx="14">
                  <c:v>86</c:v>
                </c:pt>
                <c:pt idx="15">
                  <c:v>95</c:v>
                </c:pt>
                <c:pt idx="16">
                  <c:v>104</c:v>
                </c:pt>
                <c:pt idx="17">
                  <c:v>113</c:v>
                </c:pt>
                <c:pt idx="18">
                  <c:v>122</c:v>
                </c:pt>
                <c:pt idx="19">
                  <c:v>131</c:v>
                </c:pt>
                <c:pt idx="20">
                  <c:v>140</c:v>
                </c:pt>
                <c:pt idx="21">
                  <c:v>149</c:v>
                </c:pt>
                <c:pt idx="22">
                  <c:v>158</c:v>
                </c:pt>
                <c:pt idx="23">
                  <c:v>167</c:v>
                </c:pt>
                <c:pt idx="24">
                  <c:v>176</c:v>
                </c:pt>
                <c:pt idx="25">
                  <c:v>185</c:v>
                </c:pt>
                <c:pt idx="26">
                  <c:v>194</c:v>
                </c:pt>
                <c:pt idx="27">
                  <c:v>203</c:v>
                </c:pt>
                <c:pt idx="28">
                  <c:v>212</c:v>
                </c:pt>
                <c:pt idx="29">
                  <c:v>221</c:v>
                </c:pt>
                <c:pt idx="30">
                  <c:v>230</c:v>
                </c:pt>
                <c:pt idx="31">
                  <c:v>239</c:v>
                </c:pt>
                <c:pt idx="32">
                  <c:v>248</c:v>
                </c:pt>
                <c:pt idx="33">
                  <c:v>257</c:v>
                </c:pt>
                <c:pt idx="34">
                  <c:v>266</c:v>
                </c:pt>
                <c:pt idx="35">
                  <c:v>275</c:v>
                </c:pt>
                <c:pt idx="36">
                  <c:v>284</c:v>
                </c:pt>
                <c:pt idx="37">
                  <c:v>293</c:v>
                </c:pt>
                <c:pt idx="38">
                  <c:v>302</c:v>
                </c:pt>
              </c:numCache>
            </c:numRef>
          </c:val>
        </c:ser>
        <c:ser>
          <c:idx val="2"/>
          <c:order val="2"/>
          <c:tx>
            <c:v>Alt Poly</c:v>
          </c:tx>
          <c:spPr>
            <a:ln w="19050">
              <a:solidFill>
                <a:srgbClr val="00B050"/>
              </a:solidFill>
            </a:ln>
          </c:spPr>
          <c:marker>
            <c:symbol val="plus"/>
            <c:size val="3"/>
          </c:marker>
          <c:val>
            <c:numRef>
              <c:f>Sheet1!$C$7:$C$45</c:f>
              <c:numCache>
                <c:formatCode>0.0</c:formatCode>
                <c:ptCount val="39"/>
                <c:pt idx="0">
                  <c:v>-39.991664604997368</c:v>
                </c:pt>
                <c:pt idx="1">
                  <c:v>-36.923369535184293</c:v>
                </c:pt>
                <c:pt idx="2">
                  <c:v>-31.926518966368917</c:v>
                </c:pt>
                <c:pt idx="3">
                  <c:v>-25.17107067235969</c:v>
                </c:pt>
                <c:pt idx="4">
                  <c:v>-17.783135153963428</c:v>
                </c:pt>
                <c:pt idx="5">
                  <c:v>-9.0274236698838308</c:v>
                </c:pt>
                <c:pt idx="6">
                  <c:v>1.8138658961902365E-2</c:v>
                </c:pt>
                <c:pt idx="7">
                  <c:v>11.425448760412735</c:v>
                </c:pt>
                <c:pt idx="8">
                  <c:v>22.504596147903442</c:v>
                </c:pt>
                <c:pt idx="9">
                  <c:v>34.346748146838138</c:v>
                </c:pt>
                <c:pt idx="10">
                  <c:v>46.500552121409044</c:v>
                </c:pt>
                <c:pt idx="11">
                  <c:v>57.7082447877834</c:v>
                </c:pt>
                <c:pt idx="12">
                  <c:v>68.110011430605226</c:v>
                </c:pt>
                <c:pt idx="13">
                  <c:v>78.302733166067696</c:v>
                </c:pt>
                <c:pt idx="14">
                  <c:v>87.825412460960905</c:v>
                </c:pt>
                <c:pt idx="15">
                  <c:v>97.138711881417464</c:v>
                </c:pt>
                <c:pt idx="16">
                  <c:v>106.3252093794415</c:v>
                </c:pt>
                <c:pt idx="17">
                  <c:v>115.74296452703436</c:v>
                </c:pt>
                <c:pt idx="18">
                  <c:v>125.20500016382604</c:v>
                </c:pt>
                <c:pt idx="19">
                  <c:v>135.24102311650884</c:v>
                </c:pt>
                <c:pt idx="20">
                  <c:v>145.37214100043013</c:v>
                </c:pt>
                <c:pt idx="21">
                  <c:v>155.43546530982834</c:v>
                </c:pt>
                <c:pt idx="22">
                  <c:v>165.20505186242013</c:v>
                </c:pt>
                <c:pt idx="23">
                  <c:v>174.41863474440805</c:v>
                </c:pt>
                <c:pt idx="24">
                  <c:v>183.59123613802319</c:v>
                </c:pt>
                <c:pt idx="25">
                  <c:v>191.75839395990226</c:v>
                </c:pt>
                <c:pt idx="26">
                  <c:v>199.5387572635031</c:v>
                </c:pt>
                <c:pt idx="27">
                  <c:v>205.88445726648212</c:v>
                </c:pt>
                <c:pt idx="28">
                  <c:v>212.49752143098118</c:v>
                </c:pt>
                <c:pt idx="29">
                  <c:v>218.38547672533505</c:v>
                </c:pt>
                <c:pt idx="30">
                  <c:v>223.45128718202136</c:v>
                </c:pt>
                <c:pt idx="31">
                  <c:v>227.61048565414549</c:v>
                </c:pt>
                <c:pt idx="32">
                  <c:v>231.86621254162574</c:v>
                </c:pt>
                <c:pt idx="33">
                  <c:v>235.12236355518871</c:v>
                </c:pt>
                <c:pt idx="34">
                  <c:v>238.43446301663997</c:v>
                </c:pt>
                <c:pt idx="35">
                  <c:v>241.80321858922972</c:v>
                </c:pt>
                <c:pt idx="36">
                  <c:v>244.08088071825549</c:v>
                </c:pt>
                <c:pt idx="37">
                  <c:v>246.38424753612077</c:v>
                </c:pt>
                <c:pt idx="38">
                  <c:v>247.54563572774322</c:v>
                </c:pt>
              </c:numCache>
            </c:numRef>
          </c:val>
        </c:ser>
        <c:marker val="1"/>
        <c:axId val="49932928"/>
        <c:axId val="50053504"/>
      </c:lineChart>
      <c:catAx>
        <c:axId val="49932928"/>
        <c:scaling>
          <c:orientation val="minMax"/>
        </c:scaling>
        <c:axPos val="b"/>
        <c:tickLblPos val="nextTo"/>
        <c:crossAx val="50053504"/>
        <c:crosses val="autoZero"/>
        <c:auto val="1"/>
        <c:lblAlgn val="ctr"/>
        <c:lblOffset val="100"/>
      </c:catAx>
      <c:valAx>
        <c:axId val="50053504"/>
        <c:scaling>
          <c:orientation val="minMax"/>
        </c:scaling>
        <c:axPos val="l"/>
        <c:majorGridlines/>
        <c:numFmt formatCode="General" sourceLinked="1"/>
        <c:tickLblPos val="nextTo"/>
        <c:crossAx val="49932928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ayout/>
      <c:spPr>
        <a:ln>
          <a:solidFill>
            <a:sysClr val="windowText" lastClr="000000"/>
          </a:solidFill>
        </a:ln>
      </c:spPr>
    </c:legend>
    <c:plotVisOnly val="1"/>
  </c:chart>
  <c:spPr>
    <a:ln>
      <a:solidFill>
        <a:schemeClr val="tx1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5</xdr:row>
      <xdr:rowOff>85725</xdr:rowOff>
    </xdr:from>
    <xdr:to>
      <xdr:col>17</xdr:col>
      <xdr:colOff>323849</xdr:colOff>
      <xdr:row>32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G50" sqref="G50"/>
    </sheetView>
  </sheetViews>
  <sheetFormatPr defaultRowHeight="15"/>
  <cols>
    <col min="1" max="1" width="7.28515625" customWidth="1"/>
    <col min="2" max="2" width="9.140625" customWidth="1"/>
    <col min="3" max="3" width="12.5703125" customWidth="1"/>
    <col min="4" max="5" width="14.85546875" customWidth="1"/>
  </cols>
  <sheetData>
    <row r="1" spans="1:5">
      <c r="A1" t="s">
        <v>1</v>
      </c>
      <c r="B1" t="s">
        <v>2</v>
      </c>
      <c r="C1" t="s">
        <v>3</v>
      </c>
      <c r="D1" t="s">
        <v>0</v>
      </c>
      <c r="E1" t="s">
        <v>4</v>
      </c>
    </row>
    <row r="3" spans="1:5">
      <c r="A3">
        <v>5</v>
      </c>
      <c r="D3" s="1">
        <f>+A3*13107</f>
        <v>65535</v>
      </c>
      <c r="E3" s="1">
        <f>D3/64</f>
        <v>1023.984375</v>
      </c>
    </row>
    <row r="4" spans="1:5">
      <c r="A4">
        <v>4.9800000000000004</v>
      </c>
      <c r="D4" s="1">
        <f>+A4*13107</f>
        <v>65272.860000000008</v>
      </c>
      <c r="E4" s="1">
        <f t="shared" ref="E4:E53" si="0">D4/64</f>
        <v>1019.8884375000001</v>
      </c>
    </row>
    <row r="5" spans="1:5">
      <c r="A5">
        <v>4.97</v>
      </c>
      <c r="D5" s="1">
        <f t="shared" ref="D5:D53" si="1">+A5*13107</f>
        <v>65141.789999999994</v>
      </c>
      <c r="E5" s="1">
        <f t="shared" si="0"/>
        <v>1017.8404687499999</v>
      </c>
    </row>
    <row r="6" spans="1:5" ht="15.75" thickBot="1">
      <c r="A6">
        <v>4.9400000000000004</v>
      </c>
      <c r="D6" s="1">
        <f t="shared" si="1"/>
        <v>64748.58</v>
      </c>
      <c r="E6" s="1">
        <f t="shared" si="0"/>
        <v>1011.6965625</v>
      </c>
    </row>
    <row r="7" spans="1:5">
      <c r="A7" s="3">
        <v>4.8899999999999997</v>
      </c>
      <c r="B7" s="4">
        <v>-40</v>
      </c>
      <c r="C7" s="5">
        <f t="shared" ref="C7:C45" si="2">+(-1.94*(10^-12)*(D7^3))+(2*(10^-7)*(D7^2))+(-0.0096*+D7)+264.5</f>
        <v>-39.991664604997368</v>
      </c>
      <c r="D7" s="1">
        <f t="shared" si="1"/>
        <v>64093.229999999996</v>
      </c>
      <c r="E7" s="1">
        <f t="shared" si="0"/>
        <v>1001.4567187499999</v>
      </c>
    </row>
    <row r="8" spans="1:5">
      <c r="A8" s="6">
        <v>4.8600000000000003</v>
      </c>
      <c r="B8" s="7">
        <v>-31</v>
      </c>
      <c r="C8" s="8">
        <f t="shared" si="2"/>
        <v>-36.923369535184293</v>
      </c>
      <c r="D8" s="1">
        <f t="shared" si="1"/>
        <v>63700.020000000004</v>
      </c>
      <c r="E8" s="1">
        <f t="shared" si="0"/>
        <v>995.31281250000006</v>
      </c>
    </row>
    <row r="9" spans="1:5">
      <c r="A9" s="6">
        <v>4.8099999999999996</v>
      </c>
      <c r="B9" s="7">
        <v>-22</v>
      </c>
      <c r="C9" s="8">
        <f t="shared" si="2"/>
        <v>-31.926518966368917</v>
      </c>
      <c r="D9" s="1">
        <f t="shared" si="1"/>
        <v>63044.67</v>
      </c>
      <c r="E9" s="1">
        <f t="shared" si="0"/>
        <v>985.07296874999997</v>
      </c>
    </row>
    <row r="10" spans="1:5">
      <c r="A10" s="6">
        <v>4.74</v>
      </c>
      <c r="B10" s="7">
        <v>-13</v>
      </c>
      <c r="C10" s="8">
        <f t="shared" si="2"/>
        <v>-25.17107067235969</v>
      </c>
      <c r="D10" s="1">
        <f t="shared" si="1"/>
        <v>62127.18</v>
      </c>
      <c r="E10" s="1">
        <f t="shared" si="0"/>
        <v>970.7371875</v>
      </c>
    </row>
    <row r="11" spans="1:5">
      <c r="A11" s="6">
        <v>4.66</v>
      </c>
      <c r="B11" s="7">
        <v>-4</v>
      </c>
      <c r="C11" s="8">
        <f t="shared" si="2"/>
        <v>-17.783135153963428</v>
      </c>
      <c r="D11" s="1">
        <f t="shared" si="1"/>
        <v>61078.62</v>
      </c>
      <c r="E11" s="1">
        <f t="shared" si="0"/>
        <v>954.35343750000004</v>
      </c>
    </row>
    <row r="12" spans="1:5">
      <c r="A12" s="6">
        <v>4.5599999999999996</v>
      </c>
      <c r="B12" s="7">
        <v>5</v>
      </c>
      <c r="C12" s="8">
        <f t="shared" si="2"/>
        <v>-9.0274236698838308</v>
      </c>
      <c r="D12" s="1">
        <f t="shared" si="1"/>
        <v>59767.92</v>
      </c>
      <c r="E12" s="1">
        <f t="shared" si="0"/>
        <v>933.87374999999997</v>
      </c>
    </row>
    <row r="13" spans="1:5">
      <c r="A13" s="6">
        <v>4.45</v>
      </c>
      <c r="B13" s="7">
        <v>14</v>
      </c>
      <c r="C13" s="8">
        <f t="shared" si="2"/>
        <v>1.8138658961902365E-2</v>
      </c>
      <c r="D13" s="1">
        <f t="shared" si="1"/>
        <v>58326.15</v>
      </c>
      <c r="E13" s="1">
        <f t="shared" si="0"/>
        <v>911.34609375000002</v>
      </c>
    </row>
    <row r="14" spans="1:5">
      <c r="A14" s="6">
        <v>4.3</v>
      </c>
      <c r="B14" s="7">
        <v>23</v>
      </c>
      <c r="C14" s="8">
        <f t="shared" si="2"/>
        <v>11.425448760412735</v>
      </c>
      <c r="D14" s="1">
        <f t="shared" si="1"/>
        <v>56360.1</v>
      </c>
      <c r="E14" s="1">
        <f t="shared" si="0"/>
        <v>880.62656249999998</v>
      </c>
    </row>
    <row r="15" spans="1:5">
      <c r="A15" s="6">
        <v>4.1399999999999997</v>
      </c>
      <c r="B15" s="7">
        <v>32</v>
      </c>
      <c r="C15" s="8">
        <f t="shared" si="2"/>
        <v>22.504596147903442</v>
      </c>
      <c r="D15" s="1">
        <f t="shared" si="1"/>
        <v>54262.979999999996</v>
      </c>
      <c r="E15" s="1">
        <f t="shared" si="0"/>
        <v>847.85906249999994</v>
      </c>
    </row>
    <row r="16" spans="1:5">
      <c r="A16" s="6">
        <v>3.95</v>
      </c>
      <c r="B16" s="7">
        <v>41</v>
      </c>
      <c r="C16" s="8">
        <f t="shared" si="2"/>
        <v>34.346748146838138</v>
      </c>
      <c r="D16" s="1">
        <f t="shared" si="1"/>
        <v>51772.65</v>
      </c>
      <c r="E16" s="1">
        <f t="shared" si="0"/>
        <v>808.94765625000002</v>
      </c>
    </row>
    <row r="17" spans="1:5">
      <c r="A17" s="6">
        <v>3.73</v>
      </c>
      <c r="B17" s="7">
        <v>50</v>
      </c>
      <c r="C17" s="8">
        <f t="shared" si="2"/>
        <v>46.500552121409044</v>
      </c>
      <c r="D17" s="1">
        <f t="shared" si="1"/>
        <v>48889.11</v>
      </c>
      <c r="E17" s="1">
        <f t="shared" si="0"/>
        <v>763.89234375000001</v>
      </c>
    </row>
    <row r="18" spans="1:5">
      <c r="A18" s="6">
        <v>3.5</v>
      </c>
      <c r="B18" s="7">
        <v>59</v>
      </c>
      <c r="C18" s="8">
        <f t="shared" si="2"/>
        <v>57.7082447877834</v>
      </c>
      <c r="D18" s="1">
        <f t="shared" si="1"/>
        <v>45874.5</v>
      </c>
      <c r="E18" s="1">
        <f t="shared" si="0"/>
        <v>716.7890625</v>
      </c>
    </row>
    <row r="19" spans="1:5">
      <c r="A19" s="6">
        <v>3.26</v>
      </c>
      <c r="B19" s="7">
        <v>68</v>
      </c>
      <c r="C19" s="8">
        <f t="shared" si="2"/>
        <v>68.110011430605226</v>
      </c>
      <c r="D19" s="1">
        <f t="shared" si="1"/>
        <v>42728.82</v>
      </c>
      <c r="E19" s="1">
        <f t="shared" si="0"/>
        <v>667.6378125</v>
      </c>
    </row>
    <row r="20" spans="1:5">
      <c r="A20" s="6">
        <v>3</v>
      </c>
      <c r="B20" s="7">
        <v>77</v>
      </c>
      <c r="C20" s="8">
        <f t="shared" si="2"/>
        <v>78.302733166067696</v>
      </c>
      <c r="D20" s="1">
        <f t="shared" si="1"/>
        <v>39321</v>
      </c>
      <c r="E20" s="1">
        <f t="shared" si="0"/>
        <v>614.390625</v>
      </c>
    </row>
    <row r="21" spans="1:5">
      <c r="A21" s="6">
        <v>2.74</v>
      </c>
      <c r="B21" s="7">
        <v>86</v>
      </c>
      <c r="C21" s="8">
        <f t="shared" si="2"/>
        <v>87.825412460960905</v>
      </c>
      <c r="D21" s="1">
        <f t="shared" si="1"/>
        <v>35913.18</v>
      </c>
      <c r="E21" s="1">
        <f t="shared" si="0"/>
        <v>561.1434375</v>
      </c>
    </row>
    <row r="22" spans="1:5">
      <c r="A22" s="6">
        <v>2.48</v>
      </c>
      <c r="B22" s="7">
        <v>95</v>
      </c>
      <c r="C22" s="8">
        <f t="shared" si="2"/>
        <v>97.138711881417464</v>
      </c>
      <c r="D22" s="1">
        <f t="shared" si="1"/>
        <v>32505.360000000001</v>
      </c>
      <c r="E22" s="1">
        <f t="shared" si="0"/>
        <v>507.89625000000001</v>
      </c>
    </row>
    <row r="23" spans="1:5">
      <c r="A23" s="6">
        <v>2.23</v>
      </c>
      <c r="B23" s="7">
        <v>104</v>
      </c>
      <c r="C23" s="8">
        <f t="shared" si="2"/>
        <v>106.3252093794415</v>
      </c>
      <c r="D23" s="1">
        <f t="shared" si="1"/>
        <v>29228.61</v>
      </c>
      <c r="E23" s="1">
        <f t="shared" si="0"/>
        <v>456.69703125000001</v>
      </c>
    </row>
    <row r="24" spans="1:5">
      <c r="A24" s="6">
        <v>1.99</v>
      </c>
      <c r="B24" s="7">
        <v>113</v>
      </c>
      <c r="C24" s="8">
        <f t="shared" si="2"/>
        <v>115.74296452703436</v>
      </c>
      <c r="D24" s="1">
        <f t="shared" si="1"/>
        <v>26082.93</v>
      </c>
      <c r="E24" s="1">
        <f t="shared" si="0"/>
        <v>407.54578125</v>
      </c>
    </row>
    <row r="25" spans="1:5">
      <c r="A25" s="6">
        <v>1.77</v>
      </c>
      <c r="B25" s="7">
        <v>122</v>
      </c>
      <c r="C25" s="8">
        <f t="shared" si="2"/>
        <v>125.20500016382604</v>
      </c>
      <c r="D25" s="1">
        <f t="shared" si="1"/>
        <v>23199.39</v>
      </c>
      <c r="E25" s="1">
        <f t="shared" si="0"/>
        <v>362.49046874999999</v>
      </c>
    </row>
    <row r="26" spans="1:5">
      <c r="A26" s="6">
        <v>1.56</v>
      </c>
      <c r="B26" s="7">
        <v>131</v>
      </c>
      <c r="C26" s="8">
        <f t="shared" si="2"/>
        <v>135.24102311650884</v>
      </c>
      <c r="D26" s="1">
        <f t="shared" si="1"/>
        <v>20446.920000000002</v>
      </c>
      <c r="E26" s="1">
        <f t="shared" si="0"/>
        <v>319.48312500000003</v>
      </c>
    </row>
    <row r="27" spans="1:5">
      <c r="A27" s="6">
        <v>1.37</v>
      </c>
      <c r="B27" s="7">
        <v>140</v>
      </c>
      <c r="C27" s="8">
        <f t="shared" si="2"/>
        <v>145.37214100043013</v>
      </c>
      <c r="D27" s="1">
        <f t="shared" si="1"/>
        <v>17956.59</v>
      </c>
      <c r="E27" s="1">
        <f t="shared" si="0"/>
        <v>280.57171875</v>
      </c>
    </row>
    <row r="28" spans="1:5">
      <c r="A28" s="6">
        <v>1.2</v>
      </c>
      <c r="B28" s="7">
        <v>149</v>
      </c>
      <c r="C28" s="8">
        <f t="shared" si="2"/>
        <v>155.43546530982834</v>
      </c>
      <c r="D28" s="1">
        <f t="shared" si="1"/>
        <v>15728.4</v>
      </c>
      <c r="E28" s="1">
        <f t="shared" si="0"/>
        <v>245.75624999999999</v>
      </c>
    </row>
    <row r="29" spans="1:5">
      <c r="A29" s="6">
        <v>1.05</v>
      </c>
      <c r="B29" s="7">
        <v>158</v>
      </c>
      <c r="C29" s="8">
        <f t="shared" si="2"/>
        <v>165.20505186242013</v>
      </c>
      <c r="D29" s="1">
        <f t="shared" si="1"/>
        <v>13762.35</v>
      </c>
      <c r="E29" s="1">
        <f t="shared" si="0"/>
        <v>215.03671875000001</v>
      </c>
    </row>
    <row r="30" spans="1:5">
      <c r="A30" s="6">
        <v>0.92</v>
      </c>
      <c r="B30" s="7">
        <v>167</v>
      </c>
      <c r="C30" s="8">
        <f t="shared" si="2"/>
        <v>174.41863474440805</v>
      </c>
      <c r="D30" s="1">
        <f t="shared" si="1"/>
        <v>12058.44</v>
      </c>
      <c r="E30" s="1">
        <f t="shared" si="0"/>
        <v>188.41312500000001</v>
      </c>
    </row>
    <row r="31" spans="1:5">
      <c r="A31" s="6">
        <v>0.8</v>
      </c>
      <c r="B31" s="7">
        <v>176</v>
      </c>
      <c r="C31" s="8">
        <f t="shared" si="2"/>
        <v>183.59123613802319</v>
      </c>
      <c r="D31" s="1">
        <f t="shared" si="1"/>
        <v>10485.6</v>
      </c>
      <c r="E31" s="1">
        <f t="shared" si="0"/>
        <v>163.83750000000001</v>
      </c>
    </row>
    <row r="32" spans="1:5">
      <c r="A32" s="6">
        <v>0.7</v>
      </c>
      <c r="B32" s="7">
        <v>185</v>
      </c>
      <c r="C32" s="8">
        <f t="shared" si="2"/>
        <v>191.75839395990226</v>
      </c>
      <c r="D32" s="1">
        <f t="shared" si="1"/>
        <v>9174.9</v>
      </c>
      <c r="E32" s="1">
        <f t="shared" si="0"/>
        <v>143.35781249999999</v>
      </c>
    </row>
    <row r="33" spans="1:5">
      <c r="A33" s="6">
        <v>0.61</v>
      </c>
      <c r="B33" s="7">
        <v>194</v>
      </c>
      <c r="C33" s="8">
        <f t="shared" si="2"/>
        <v>199.5387572635031</v>
      </c>
      <c r="D33" s="1">
        <f t="shared" si="1"/>
        <v>7995.2699999999995</v>
      </c>
      <c r="E33" s="1">
        <f t="shared" si="0"/>
        <v>124.92609374999999</v>
      </c>
    </row>
    <row r="34" spans="1:5">
      <c r="A34" s="6">
        <v>0.54</v>
      </c>
      <c r="B34" s="7">
        <v>203</v>
      </c>
      <c r="C34" s="8">
        <f t="shared" si="2"/>
        <v>205.88445726648212</v>
      </c>
      <c r="D34" s="1">
        <f t="shared" si="1"/>
        <v>7077.7800000000007</v>
      </c>
      <c r="E34" s="1">
        <f t="shared" si="0"/>
        <v>110.59031250000001</v>
      </c>
    </row>
    <row r="35" spans="1:5">
      <c r="A35" s="6">
        <v>0.47</v>
      </c>
      <c r="B35" s="7">
        <v>212</v>
      </c>
      <c r="C35" s="8">
        <f t="shared" si="2"/>
        <v>212.49752143098118</v>
      </c>
      <c r="D35" s="1">
        <f t="shared" si="1"/>
        <v>6160.29</v>
      </c>
      <c r="E35" s="1">
        <f t="shared" si="0"/>
        <v>96.254531249999999</v>
      </c>
    </row>
    <row r="36" spans="1:5">
      <c r="A36" s="6">
        <v>0.41</v>
      </c>
      <c r="B36" s="7">
        <v>221</v>
      </c>
      <c r="C36" s="8">
        <f t="shared" si="2"/>
        <v>218.38547672533505</v>
      </c>
      <c r="D36" s="1">
        <f t="shared" si="1"/>
        <v>5373.87</v>
      </c>
      <c r="E36" s="1">
        <f t="shared" si="0"/>
        <v>83.966718749999998</v>
      </c>
    </row>
    <row r="37" spans="1:5">
      <c r="A37" s="6">
        <v>0.36</v>
      </c>
      <c r="B37" s="7">
        <v>230</v>
      </c>
      <c r="C37" s="8">
        <f t="shared" si="2"/>
        <v>223.45128718202136</v>
      </c>
      <c r="D37" s="1">
        <f t="shared" si="1"/>
        <v>4718.5199999999995</v>
      </c>
      <c r="E37" s="1">
        <f t="shared" si="0"/>
        <v>73.726874999999993</v>
      </c>
    </row>
    <row r="38" spans="1:5">
      <c r="A38" s="6">
        <v>0.32</v>
      </c>
      <c r="B38" s="7">
        <v>239</v>
      </c>
      <c r="C38" s="8">
        <f t="shared" si="2"/>
        <v>227.61048565414549</v>
      </c>
      <c r="D38" s="1">
        <f t="shared" si="1"/>
        <v>4194.24</v>
      </c>
      <c r="E38" s="1">
        <f t="shared" si="0"/>
        <v>65.534999999999997</v>
      </c>
    </row>
    <row r="39" spans="1:5">
      <c r="A39" s="6">
        <v>0.28000000000000003</v>
      </c>
      <c r="B39" s="7">
        <v>248</v>
      </c>
      <c r="C39" s="8">
        <f t="shared" si="2"/>
        <v>231.86621254162574</v>
      </c>
      <c r="D39" s="1">
        <f t="shared" si="1"/>
        <v>3669.9600000000005</v>
      </c>
      <c r="E39" s="1">
        <f t="shared" si="0"/>
        <v>57.343125000000008</v>
      </c>
    </row>
    <row r="40" spans="1:5">
      <c r="A40" s="6">
        <v>0.25</v>
      </c>
      <c r="B40" s="7">
        <v>257</v>
      </c>
      <c r="C40" s="8">
        <f t="shared" si="2"/>
        <v>235.12236355518871</v>
      </c>
      <c r="D40" s="1">
        <f t="shared" si="1"/>
        <v>3276.75</v>
      </c>
      <c r="E40" s="1">
        <f t="shared" si="0"/>
        <v>51.19921875</v>
      </c>
    </row>
    <row r="41" spans="1:5">
      <c r="A41" s="6">
        <v>0.22</v>
      </c>
      <c r="B41" s="7">
        <v>266</v>
      </c>
      <c r="C41" s="8">
        <f t="shared" si="2"/>
        <v>238.43446301663997</v>
      </c>
      <c r="D41" s="1">
        <f t="shared" si="1"/>
        <v>2883.54</v>
      </c>
      <c r="E41" s="1">
        <f t="shared" si="0"/>
        <v>45.055312499999999</v>
      </c>
    </row>
    <row r="42" spans="1:5">
      <c r="A42" s="6">
        <v>0.19</v>
      </c>
      <c r="B42" s="7">
        <v>275</v>
      </c>
      <c r="C42" s="8">
        <f t="shared" si="2"/>
        <v>241.80321858922972</v>
      </c>
      <c r="D42" s="1">
        <f t="shared" si="1"/>
        <v>2490.33</v>
      </c>
      <c r="E42" s="1">
        <f t="shared" si="0"/>
        <v>38.911406249999999</v>
      </c>
    </row>
    <row r="43" spans="1:5">
      <c r="A43" s="6">
        <v>0.17</v>
      </c>
      <c r="B43" s="7">
        <v>284</v>
      </c>
      <c r="C43" s="8">
        <f t="shared" si="2"/>
        <v>244.08088071825549</v>
      </c>
      <c r="D43" s="1">
        <f t="shared" si="1"/>
        <v>2228.19</v>
      </c>
      <c r="E43" s="1">
        <f t="shared" si="0"/>
        <v>34.815468750000001</v>
      </c>
    </row>
    <row r="44" spans="1:5">
      <c r="A44" s="6">
        <v>0.15</v>
      </c>
      <c r="B44" s="7">
        <v>293</v>
      </c>
      <c r="C44" s="8">
        <f t="shared" si="2"/>
        <v>246.38424753612077</v>
      </c>
      <c r="D44" s="1">
        <f t="shared" si="1"/>
        <v>1966.05</v>
      </c>
      <c r="E44" s="1">
        <f t="shared" si="0"/>
        <v>30.719531249999999</v>
      </c>
    </row>
    <row r="45" spans="1:5" ht="15.75" thickBot="1">
      <c r="A45" s="9">
        <v>0.14000000000000001</v>
      </c>
      <c r="B45" s="10">
        <v>302</v>
      </c>
      <c r="C45" s="11">
        <f t="shared" si="2"/>
        <v>247.54563572774322</v>
      </c>
      <c r="D45" s="1">
        <f t="shared" si="1"/>
        <v>1834.9800000000002</v>
      </c>
      <c r="E45" s="1">
        <f t="shared" si="0"/>
        <v>28.671562500000004</v>
      </c>
    </row>
    <row r="46" spans="1:5">
      <c r="A46">
        <v>0.12</v>
      </c>
      <c r="C46" s="2">
        <f t="shared" ref="C46:C53" si="3">+(-1.94*(10^-12)*(D46^3))+(2*(10^-7)*(D46^2))+(-0.0096*+D46)+264.5</f>
        <v>249.88795272511783</v>
      </c>
      <c r="D46" s="1">
        <f t="shared" si="1"/>
        <v>1572.84</v>
      </c>
      <c r="E46" s="1">
        <f t="shared" si="0"/>
        <v>24.575624999999999</v>
      </c>
    </row>
    <row r="47" spans="1:5">
      <c r="A47">
        <v>0.11</v>
      </c>
      <c r="C47" s="2">
        <f t="shared" si="3"/>
        <v>251.06893395037</v>
      </c>
      <c r="D47" s="1">
        <f t="shared" si="1"/>
        <v>1441.77</v>
      </c>
      <c r="E47" s="1">
        <f t="shared" si="0"/>
        <v>22.52765625</v>
      </c>
    </row>
    <row r="48" spans="1:5">
      <c r="A48">
        <v>0.09</v>
      </c>
      <c r="C48" s="2">
        <f t="shared" si="3"/>
        <v>253.45067290275409</v>
      </c>
      <c r="D48" s="1">
        <f t="shared" si="1"/>
        <v>1179.6299999999999</v>
      </c>
      <c r="E48" s="1">
        <f t="shared" si="0"/>
        <v>18.431718749999998</v>
      </c>
    </row>
    <row r="49" spans="1:5">
      <c r="A49">
        <v>0.05</v>
      </c>
      <c r="C49" s="2">
        <f t="shared" si="3"/>
        <v>258.2939906880415</v>
      </c>
      <c r="D49" s="1">
        <f t="shared" si="1"/>
        <v>655.35</v>
      </c>
      <c r="E49" s="1">
        <f t="shared" si="0"/>
        <v>10.23984375</v>
      </c>
    </row>
    <row r="50" spans="1:5">
      <c r="A50">
        <v>0.03</v>
      </c>
      <c r="C50" s="2">
        <f t="shared" si="3"/>
        <v>260.75598887694497</v>
      </c>
      <c r="D50" s="1">
        <f t="shared" si="1"/>
        <v>393.21</v>
      </c>
      <c r="E50" s="1">
        <f t="shared" si="0"/>
        <v>6.1439062499999997</v>
      </c>
    </row>
    <row r="51" spans="1:5">
      <c r="A51">
        <v>0.02</v>
      </c>
      <c r="C51" s="2">
        <f t="shared" si="3"/>
        <v>261.99716452958666</v>
      </c>
      <c r="D51" s="1">
        <f t="shared" si="1"/>
        <v>262.14</v>
      </c>
      <c r="E51" s="1">
        <f t="shared" si="0"/>
        <v>4.0959374999999998</v>
      </c>
    </row>
    <row r="52" spans="1:5">
      <c r="A52">
        <v>0.01</v>
      </c>
      <c r="C52" s="2">
        <f t="shared" si="3"/>
        <v>263.24515950068832</v>
      </c>
      <c r="D52" s="1">
        <f t="shared" si="1"/>
        <v>131.07</v>
      </c>
      <c r="E52" s="1">
        <f t="shared" si="0"/>
        <v>2.0479687499999999</v>
      </c>
    </row>
    <row r="53" spans="1:5">
      <c r="A53">
        <v>0</v>
      </c>
      <c r="C53" s="2">
        <f t="shared" si="3"/>
        <v>264.5</v>
      </c>
      <c r="D53" s="1">
        <f t="shared" si="1"/>
        <v>0</v>
      </c>
      <c r="E53" s="1">
        <f t="shared" si="0"/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ndevoll</dc:creator>
  <cp:lastModifiedBy>ndevoll</cp:lastModifiedBy>
  <dcterms:created xsi:type="dcterms:W3CDTF">2017-01-25T19:47:26Z</dcterms:created>
  <dcterms:modified xsi:type="dcterms:W3CDTF">2017-01-26T19:28:16Z</dcterms:modified>
</cp:coreProperties>
</file>